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933a9e9f8f04703" /></Relationships>
</file>

<file path=xl/workbook.xml><?xml version="1.0" encoding="utf-8"?>
<x:workbook xmlns:x="http://schemas.openxmlformats.org/spreadsheetml/2006/main">
  <x:sheets>
    <x:sheet xmlns:r="http://schemas.openxmlformats.org/officeDocument/2006/relationships" name="Actions" sheetId="1" r:id="R7472a5ff51774d5b"/>
    <x:sheet xmlns:r="http://schemas.openxmlformats.org/officeDocument/2006/relationships" name="Examples" sheetId="2" r:id="Rd21416cc5f4248a2"/>
    <x:sheet xmlns:r="http://schemas.openxmlformats.org/officeDocument/2006/relationships" name="Instructions" sheetId="3" r:id="R45a4eee4ad814ec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9">
    <x:font>
      <x:sz val="11"/>
      <x:name val="Carlito"/>
    </x:font>
    <x:font>
      <x:sz val="10"/>
      <x:color rgb="FF202020"/>
      <x:name val="Arial"/>
    </x:font>
    <x:font>
      <x:b/>
      <x:sz val="16"/>
      <x:color rgb="FF202020"/>
      <x:name val="Arial"/>
    </x:font>
    <x:font>
      <x:i/>
      <x:sz val="10"/>
      <x:color rgb="FF5C5C5C"/>
      <x:name val="Arial"/>
    </x:font>
    <x:font>
      <x:b/>
      <x:sz val="14"/>
      <x:color rgb="FF202020"/>
      <x:name val="Arial"/>
    </x:font>
    <x:font>
      <x:sz val="10"/>
      <x:color rgb="FF5C5C5C"/>
      <x:name val="Arial"/>
    </x:font>
    <x:font>
      <x:b/>
      <x:sz val="10"/>
      <x:color rgb="FFFFFFFF"/>
      <x:name val="Arial"/>
    </x:font>
    <x:font>
      <x:sz val="10"/>
      <x:color rgb="FF185AA4"/>
      <x:name val="Arial"/>
    </x:font>
    <x:font>
      <x:b/>
      <x:sz val="10"/>
      <x:color rgb="FF202020"/>
      <x:name val="Arial"/>
    </x:font>
  </x:fonts>
  <x:fills count="6">
    <x:fill>
      <x:patternFill patternType="none"/>
    </x:fill>
    <x:fill>
      <x:patternFill patternType="gray125"/>
    </x:fill>
    <x:fill>
      <x:patternFill patternType="solid">
        <x:fgColor rgb="FF202020"/>
      </x:patternFill>
    </x:fill>
    <x:fill>
      <x:patternFill patternType="solid">
        <x:fgColor rgb="FFFFFFFF"/>
      </x:patternFill>
    </x:fill>
    <x:fill>
      <x:patternFill patternType="solid">
        <x:fgColor rgb="FFF7F7F7"/>
      </x:patternFill>
    </x:fill>
    <x:fill>
      <x:patternFill patternType="solid">
        <x:fgColor rgb="FFF4F4F4"/>
      </x:patternFill>
    </x:fill>
  </x:fills>
  <x:borders count="5">
    <x:border>
      <x:left/>
      <x:right/>
      <x:top/>
      <x:bottom/>
      <x:diagonal/>
    </x:border>
    <x:border>
      <x:left/>
      <x:right/>
      <x:top/>
      <x:bottom style="thin">
        <x:color rgb="FFD6D6D6"/>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3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20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6" fillId="2" borderId="0" xfId="0" applyNumberFormat="1" applyFont="1" applyFill="1" applyBorder="1" applyAlignment="1">
      <x:alignment vertical="center"/>
    </x:xf>
    <x:xf numFmtId="0" fontId="6" fillId="2" borderId="2" xfId="0" applyNumberFormat="1" applyFont="1" applyFill="1" applyBorder="1" applyAlignment="1">
      <x:alignment vertical="center"/>
    </x:xf>
    <x:xf numFmtId="0" fontId="6" fillId="2" borderId="3" xfId="0" applyNumberFormat="1" applyFont="1" applyFill="1" applyBorder="1" applyAlignment="1">
      <x:alignment vertical="center"/>
    </x:xf>
    <x:xf numFmtId="0" fontId="6" fillId="2" borderId="4" xfId="0" applyNumberFormat="1" applyFont="1" applyFill="1" applyBorder="1" applyAlignment="1">
      <x:alignment vertical="center"/>
    </x:xf>
    <x:xf numFmtId="0" fontId="6" fillId="2" borderId="2" xfId="0" applyNumberFormat="1" applyFont="1" applyFill="1" applyBorder="1" applyAlignment="1">
      <x:alignment vertical="center" wrapText="1"/>
    </x:xf>
    <x:xf numFmtId="0" fontId="6" fillId="2" borderId="3" xfId="0" applyNumberFormat="1" applyFont="1" applyFill="1" applyBorder="1" applyAlignment="1">
      <x:alignment vertical="center" wrapText="1"/>
    </x:xf>
    <x:xf numFmtId="0" fontId="6" fillId="2" borderId="4" xfId="0" applyNumberFormat="1" applyFont="1" applyFill="1" applyBorder="1" applyAlignment="1">
      <x:alignment vertical="center" wrapText="1"/>
    </x:xf>
    <x:xf numFmtId="0" fontId="6" fillId="2" borderId="2" xfId="0" applyNumberFormat="1" applyFont="1" applyFill="1" applyBorder="1" applyAlignment="1">
      <x:alignment horizontal="center" vertical="center" wrapText="1"/>
    </x:xf>
    <x:xf numFmtId="0" fontId="6" fillId="2" borderId="3" xfId="0" applyNumberFormat="1" applyFont="1" applyFill="1" applyBorder="1" applyAlignment="1">
      <x:alignment horizontal="center" vertical="center" wrapText="1"/>
    </x:xf>
    <x:xf numFmtId="0" fontId="6" fillId="2" borderId="4"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7" fillId="3" borderId="0" xfId="0" applyNumberFormat="1" applyFont="1" applyFill="1" applyBorder="1" applyAlignment="1">
      <x:alignment vertical="center"/>
    </x:xf>
    <x:xf numFmtId="0" fontId="7" fillId="3" borderId="0" xfId="0" applyNumberFormat="1" applyFont="1" applyFill="1" applyBorder="1" applyAlignment="1">
      <x:alignment vertical="center" wrapText="1"/>
    </x:xf>
    <x:xf numFmtId="0" fontId="7" fillId="3" borderId="0" xfId="0" applyNumberFormat="1" applyFont="1" applyFill="1" applyBorder="1" applyAlignment="1">
      <x:alignment vertical="top" wrapText="1"/>
    </x:xf>
    <x:xf numFmtId="0" fontId="7" fillId="4" borderId="0" xfId="0" applyNumberFormat="1" applyFont="1" applyFill="1" applyBorder="1" applyAlignment="1">
      <x:alignment vertical="top" wrapText="1"/>
    </x:xf>
    <x:xf numFmtId="0" fontId="7" fillId="5" borderId="0" xfId="0" applyNumberFormat="1" applyFont="1" applyFill="1" applyBorder="1" applyAlignment="1">
      <x:alignment vertical="top" wrapText="1"/>
    </x:xf>
    <x:xf numFmtId="0" fontId="5" fillId="5" borderId="0" xfId="0" applyNumberFormat="1" applyFont="1" applyFill="1" applyBorder="1" applyAlignment="1">
      <x:alignment vertical="top" wrapText="1"/>
    </x:xf>
    <x:xf numFmtId="200" fontId="7" fillId="4" borderId="0" xfId="0" applyNumberFormat="1" applyFont="1" applyFill="1" applyBorder="1" applyAlignment="1">
      <x:alignment vertical="top" wrapText="1"/>
    </x:xf>
    <x:xf numFmtId="200" fontId="7" fillId="3" borderId="0" xfId="0" applyNumberFormat="1" applyFont="1" applyFill="1" applyBorder="1" applyAlignment="1">
      <x:alignment vertical="top" wrapText="1"/>
    </x:xf>
    <x:xf numFmtId="200" fontId="7" fillId="4" borderId="0" xfId="0" applyNumberFormat="1" applyFont="1" applyFill="1" applyBorder="1" applyAlignment="1">
      <x:alignment horizontal="right" vertical="top" wrapText="1"/>
    </x:xf>
    <x:xf numFmtId="200" fontId="7" fillId="3" borderId="0" xfId="0" applyNumberFormat="1" applyFont="1" applyFill="1" applyBorder="1" applyAlignment="1">
      <x:alignment horizontal="right" vertical="top" wrapText="1"/>
    </x:xf>
    <x:xf numFmtId="0" fontId="1" fillId="0" borderId="0" xfId="0" applyNumberFormat="1" applyFont="1" applyFill="1" applyBorder="1" applyAlignment="1">
      <x:alignment vertical="top"/>
    </x:xf>
    <x:xf numFmtId="0" fontId="2" fillId="0" borderId="0" xfId="0" applyNumberFormat="1" applyFont="1" applyFill="1" applyBorder="1" applyAlignment="1">
      <x:alignment vertical="top"/>
    </x:xf>
    <x:xf numFmtId="0" fontId="1" fillId="0" borderId="1" xfId="0" applyNumberFormat="1" applyFont="1" applyFill="1" applyBorder="1" applyAlignment="1">
      <x:alignment vertical="top"/>
    </x:xf>
    <x:xf numFmtId="0" fontId="8"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8" fillId="0" borderId="0" xfId="0" applyNumberFormat="1" applyFont="1" applyFill="1" applyBorder="1" applyAlignment="1">
      <x:alignment vertical="top" wrapText="1"/>
    </x:xf>
    <x:xf numFmtId="200" fontId="1" fillId="0" borderId="0" xfId="0" applyNumberFormat="1" applyFont="1" applyFill="1" applyBorder="1" applyAlignment="1">
      <x:alignment vertical="top"/>
    </x:xf>
  </x:cellXfs>
  <x:cellStyles count="1">
    <x:cellStyle name="Normal" xfId="0"/>
  </x:cellStyles>
  <x:dxfs count="14">
    <x:dxf>
      <x:font>
        <x:b/>
        <x:color rgb="FF9B1C1C"/>
      </x:font>
      <x:fill>
        <x:patternFill patternType="solid">
          <x:bgColor rgb="FFFCE8E6"/>
        </x:patternFill>
      </x:fill>
    </x:dxf>
    <x:dxf>
      <x:font>
        <x:b/>
        <x:color rgb="FF5D4100"/>
      </x:font>
      <x:fill>
        <x:patternFill patternType="solid">
          <x:bgColor rgb="FFFFF1CC"/>
        </x:patternFill>
      </x:fill>
    </x:dxf>
    <x:dxf>
      <x:font>
        <x:b/>
        <x:color rgb="FF5D4100"/>
      </x:font>
      <x:fill>
        <x:patternFill patternType="solid">
          <x:bgColor rgb="FFFFF1CC"/>
        </x:patternFill>
      </x:fill>
    </x:dxf>
    <x:dxf>
      <x:font>
        <x:b/>
        <x:color rgb="FF5D4100"/>
      </x:font>
      <x:fill>
        <x:patternFill patternType="solid">
          <x:bgColor rgb="FFFFF1CC"/>
        </x:patternFill>
      </x:fill>
    </x:dxf>
    <x:dxf>
      <x:font>
        <x:b/>
        <x:color rgb="FF5D4100"/>
      </x:font>
      <x:fill>
        <x:patternFill patternType="solid">
          <x:bgColor rgb="FFFFF1CC"/>
        </x:patternFill>
      </x:fill>
    </x:dxf>
    <x:dxf>
      <x:font>
        <x:b/>
        <x:color rgb="FF5D4100"/>
      </x:font>
      <x:fill>
        <x:patternFill patternType="solid">
          <x:bgColor rgb="FFFFF1CC"/>
        </x:patternFill>
      </x:fill>
    </x:dxf>
    <x:dxf>
      <x:font>
        <x:b/>
        <x:color rgb="FF5D4100"/>
      </x:font>
      <x:fill>
        <x:patternFill patternType="solid">
          <x:bgColor rgb="FFFFF1CC"/>
        </x:patternFill>
      </x:fill>
    </x:dxf>
    <x:dxf>
      <x:font>
        <x:b/>
        <x:color rgb="FF9B1C1C"/>
      </x:font>
      <x:fill>
        <x:patternFill patternType="solid">
          <x:bgColor rgb="FFFCE8E6"/>
        </x:patternFill>
      </x:fill>
    </x:dxf>
    <x:dxf>
      <x:font>
        <x:b/>
        <x:color rgb="FF5D4100"/>
      </x:font>
      <x:fill>
        <x:patternFill patternType="solid">
          <x:bgColor rgb="FFFFF1CC"/>
        </x:patternFill>
      </x:fill>
    </x:dxf>
    <x:dxf>
      <x:font>
        <x:b/>
        <x:color rgb="FF5D4100"/>
      </x:font>
      <x:fill>
        <x:patternFill patternType="solid">
          <x:bgColor rgb="FFFFF1CC"/>
        </x:patternFill>
      </x:fill>
    </x:dxf>
    <x:dxf>
      <x:font>
        <x:b/>
        <x:color rgb="FF5D4100"/>
      </x:font>
      <x:fill>
        <x:patternFill patternType="solid">
          <x:bgColor rgb="FFFFF1CC"/>
        </x:patternFill>
      </x:fill>
    </x:dxf>
    <x:dxf>
      <x:font>
        <x:b/>
        <x:color rgb="FF5D4100"/>
      </x:font>
      <x:fill>
        <x:patternFill patternType="solid">
          <x:bgColor rgb="FFFFF1CC"/>
        </x:patternFill>
      </x:fill>
    </x:dxf>
    <x:dxf>
      <x:font>
        <x:b/>
        <x:color rgb="FF5D4100"/>
      </x:font>
      <x:fill>
        <x:patternFill patternType="solid">
          <x:bgColor rgb="FFFFF1CC"/>
        </x:patternFill>
      </x:fill>
    </x:dxf>
    <x:dxf>
      <x:font>
        <x:b/>
        <x:color rgb="FF5D4100"/>
      </x:font>
      <x:fill>
        <x:patternFill patternType="solid">
          <x:bgColor rgb="FFFFF1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3b81ce156ea488a" /><Relationship Type="http://schemas.openxmlformats.org/officeDocument/2006/relationships/theme" Target="/xl/theme/theme1.xml" Id="Rd5e2dee13b0c4dc2" /><Relationship Type="http://schemas.openxmlformats.org/officeDocument/2006/relationships/sharedStrings" Target="/xl/sharedStrings.xml" Id="Re03d790b86ce445a" /><Relationship Type="http://schemas.openxmlformats.org/officeDocument/2006/relationships/worksheet" Target="/xl/worksheets/sheet1.xml" Id="R7472a5ff51774d5b" /><Relationship Type="http://schemas.openxmlformats.org/officeDocument/2006/relationships/worksheet" Target="/xl/worksheets/sheet2.xml" Id="Rd21416cc5f4248a2" /><Relationship Type="http://schemas.openxmlformats.org/officeDocument/2006/relationships/worksheet" Target="/xl/worksheets/sheet3.xml" Id="R45a4eee4ad814ec2" /></Relationships>
</file>

<file path=xl/tables/table1.xml><?xml version="1.0" encoding="utf-8"?>
<x:table xmlns:x="http://schemas.openxmlformats.org/spreadsheetml/2006/main" id="1" name="SecurityActions" displayName="SecurityActions" ref="A8:N38" headerRowCount="1" totalsRowCount="0" totalsRowShown="0">
  <x:autoFilter ref="A8:N38"/>
  <x:tableColumns count="14">
    <x:tableColumn id="1" name="Reference"/>
    <x:tableColumn id="2" name="Finding / business impact"/>
    <x:tableColumn id="3" name="Intended outcome / action"/>
    <x:tableColumn id="4" name="Delivery owner"/>
    <x:tableColumn id="5" name="Priority"/>
    <x:tableColumn id="6" name="Due date"/>
    <x:tableColumn id="7" name="Status"/>
    <x:tableColumn id="8" name="Next check (auto)"/>
    <x:tableColumn id="9" name="Dependencies / interim steps"/>
    <x:tableColumn id="10" name="Closure evidence / test"/>
    <x:tableColumn id="11" name="Closure reviewer"/>
    <x:tableColumn id="12" name="Closed on"/>
    <x:tableColumn id="13" name="Remaining risk / decision"/>
    <x:tableColumn id="14" name="Risk review due"/>
  </x:tableColumns>
  <x:tableStyleInfo name="TableStyleLight1" showFirstColumn="0" showLastColumn="0" showRowStripes="1" showColumnStripes="0"/>
</x:table>
</file>

<file path=xl/tables/table2.xml><?xml version="1.0" encoding="utf-8"?>
<x:table xmlns:x="http://schemas.openxmlformats.org/spreadsheetml/2006/main" id="2" name="IllustrativeActions" displayName="IllustrativeActions" ref="A8:N11" headerRowCount="1" totalsRowCount="0" totalsRowShown="0">
  <x:autoFilter ref="A8:N11"/>
  <x:tableColumns count="14">
    <x:tableColumn id="1" name="Reference"/>
    <x:tableColumn id="2" name="Finding / business impact"/>
    <x:tableColumn id="3" name="Intended outcome / action"/>
    <x:tableColumn id="4" name="Delivery owner"/>
    <x:tableColumn id="5" name="Priority"/>
    <x:tableColumn id="6" name="Due date"/>
    <x:tableColumn id="7" name="Status"/>
    <x:tableColumn id="8" name="Next check (auto)"/>
    <x:tableColumn id="9" name="Dependencies / interim steps"/>
    <x:tableColumn id="10" name="Closure evidence / test"/>
    <x:tableColumn id="11" name="Closure reviewer"/>
    <x:tableColumn id="12" name="Closed on"/>
    <x:tableColumn id="13" name="Remaining risk / decision"/>
    <x:tableColumn id="14" name="Risk review due"/>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c75a0272f53f47aa" /></Relationships>
</file>

<file path=xl/worksheets/_rels/sheet2.xml.rels>&#65279;<?xml version="1.0" encoding="utf-8"?><Relationships xmlns="http://schemas.openxmlformats.org/package/2006/relationships"><Relationship Type="http://schemas.openxmlformats.org/officeDocument/2006/relationships/table" Target="/xl/tables/table2.xml" Id="R5f7ca0651dfb4644" /></Relationships>
</file>

<file path=xl/worksheets/sheet1.xml><?xml version="1.0" encoding="utf-8"?>
<x:worksheet xmlns:x="http://schemas.openxmlformats.org/spreadsheetml/2006/main">
  <x:sheetPr>
    <x:tabColor rgb="FF202020"/>
  </x:sheetPr>
  <x:sheetViews>
    <x:sheetView showGridLines="0" workbookViewId="0">
      <x:pane xSplit="2" ySplit="8" topLeftCell="C9" activePane="bottomRight" state="frozen"/>
    </x:sheetView>
  </x:sheetViews>
  <x:sheetFormatPr defaultRowHeight="15"/>
  <x:cols>
    <x:col min="1" max="1" width="9" hidden="0" customWidth="1"/>
    <x:col min="2" max="2" width="30" hidden="0" customWidth="1"/>
    <x:col min="3" max="3" width="30" hidden="0" customWidth="1"/>
    <x:col min="4" max="4" width="18" hidden="0" customWidth="1"/>
    <x:col min="5" max="5" width="11" hidden="0" customWidth="1"/>
    <x:col min="6" max="6" width="14" hidden="0" customWidth="1"/>
    <x:col min="7" max="7" width="17" hidden="0" customWidth="1"/>
    <x:col min="8" max="8" width="17" hidden="0" customWidth="1"/>
    <x:col min="9" max="9" width="28" hidden="0" customWidth="1"/>
    <x:col min="10" max="10" width="30" hidden="0" customWidth="1"/>
    <x:col min="11" max="11" width="20" hidden="0" customWidth="1"/>
    <x:col min="12" max="12" width="14" hidden="0" customWidth="1"/>
    <x:col min="13" max="13" width="30" hidden="0" customWidth="1"/>
    <x:col min="14" max="14" width="14" hidden="0" customWidth="1"/>
  </x:cols>
  <x:sheetData>
    <x:row r="1" ht="22" customHeight="1">
      <x:c r="A1" s="2"/>
      <x:c r="B1" s="2"/>
      <x:c r="C1" s="2"/>
      <x:c r="D1" s="2"/>
      <x:c r="E1" s="2"/>
      <x:c r="F1" s="2"/>
      <x:c r="G1" s="2"/>
      <x:c r="H1" s="2"/>
      <x:c r="I1" s="2"/>
      <x:c r="J1" s="2"/>
      <x:c r="K1" s="2"/>
      <x:c r="L1" s="2"/>
      <x:c r="M1" s="2"/>
      <x:c r="N1" s="2"/>
    </x:row>
    <x:row r="2" ht="30" customHeight="1">
      <x:c r="A2" s="3" t="str">
        <x:v>Security improvement tracker</x:v>
      </x:c>
      <x:c r="B2" s="2"/>
      <x:c r="C2" s="2"/>
      <x:c r="D2" s="2"/>
      <x:c r="E2" s="2"/>
      <x:c r="F2" s="2"/>
      <x:c r="G2" s="2"/>
      <x:c r="H2" s="2"/>
      <x:c r="I2" s="2"/>
      <x:c r="J2" s="2"/>
      <x:c r="K2" s="2"/>
      <x:c r="L2" s="2"/>
      <x:c r="M2" s="2"/>
      <x:c r="N2" s="2"/>
    </x:row>
    <x:row r="3" ht="22" customHeight="1">
      <x:c r="A3" s="5" t="str">
        <x:v>Kurosec</x:v>
      </x:c>
      <x:c r="B3" s="5"/>
      <x:c r="C3" s="5"/>
      <x:c r="D3" s="5"/>
      <x:c r="E3" s="5"/>
      <x:c r="F3" s="5"/>
      <x:c r="G3" s="5" t="str">
        <x:v>Review date</x:v>
      </x:c>
      <x:c r="H3" s="6" t="n">
        <x:f>TODAY()</x:f>
        <x:v>46321</x:v>
      </x:c>
      <x:c r="I3" s="5"/>
      <x:c r="J3" s="5"/>
      <x:c r="K3" s="5"/>
      <x:c r="L3" s="5"/>
      <x:c r="M3" s="5"/>
      <x:c r="N3" s="5"/>
    </x:row>
    <x:row r="4" ht="22" customHeight="1">
      <x:c r="A4" s="7" t="str">
        <x:v>Start with a finding in column B. Blue text is editable. Grey cells calculate. See Instructions for field guidance.</x:v>
      </x:c>
      <x:c r="B4" s="2"/>
      <x:c r="C4" s="2"/>
      <x:c r="D4" s="2"/>
      <x:c r="E4" s="2"/>
      <x:c r="F4" s="2"/>
      <x:c r="G4" s="2"/>
      <x:c r="H4" s="2"/>
      <x:c r="I4" s="2"/>
      <x:c r="J4" s="2"/>
      <x:c r="K4" s="2"/>
      <x:c r="L4" s="2"/>
      <x:c r="M4" s="2"/>
      <x:c r="N4" s="2"/>
    </x:row>
    <x:row r="5" ht="28" customHeight="1">
      <x:c r="A5" s="2" t="str">
        <x:v>Findings</x:v>
      </x:c>
      <x:c r="B5" s="8" t="n">
        <x:f>COUNTIFS(B9:B38,"&lt;&gt;")</x:f>
        <x:v>0</x:v>
      </x:c>
      <x:c r="C5" s="2"/>
      <x:c r="D5" s="2" t="str">
        <x:v>Open</x:v>
      </x:c>
      <x:c r="E5" s="8" t="n">
        <x:f>COUNTIFS(B9:B38,"&lt;&gt;",G9:G38,"&lt;&gt;Done")</x:f>
        <x:v>0</x:v>
      </x:c>
      <x:c r="F5" s="2"/>
      <x:c r="G5" s="2" t="str">
        <x:v>Overdue</x:v>
      </x:c>
      <x:c r="H5" s="8" t="n">
        <x:f>COUNTIFS(H9:H38,"Overdue")</x:f>
        <x:v>0</x:v>
      </x:c>
      <x:c r="I5" s="2"/>
      <x:c r="J5" s="2"/>
      <x:c r="K5" s="2" t="str">
        <x:v>Check closure</x:v>
      </x:c>
      <x:c r="L5" s="8" t="n">
        <x:f>COUNTIFS(H9:H38,"Check closure")</x:f>
        <x:v>0</x:v>
      </x:c>
      <x:c r="M5" s="2"/>
      <x:c r="N5" s="2"/>
    </x:row>
    <x:row r="6" ht="22" customHeight="1">
      <x:c r="A6" s="9" t="str">
        <x:v>Open excludes rows marked Done. Check closure identifies Done rows with incomplete closure records.</x:v>
      </x:c>
      <x:c r="B6" s="2"/>
      <x:c r="C6" s="2"/>
      <x:c r="D6" s="2"/>
      <x:c r="E6" s="2"/>
      <x:c r="F6" s="2"/>
      <x:c r="G6" s="2"/>
      <x:c r="H6" s="2"/>
      <x:c r="I6" s="2"/>
      <x:c r="J6" s="2"/>
      <x:c r="K6" s="2"/>
      <x:c r="L6" s="2"/>
      <x:c r="M6" s="2"/>
      <x:c r="N6" s="2"/>
    </x:row>
    <x:row r="7" ht="22" customHeight="1">
      <x:c r="A7" s="2"/>
      <x:c r="B7" s="2"/>
      <x:c r="C7" s="2"/>
      <x:c r="D7" s="2"/>
      <x:c r="E7" s="2"/>
      <x:c r="F7" s="2"/>
      <x:c r="G7" s="2"/>
      <x:c r="H7" s="2"/>
      <x:c r="I7" s="2"/>
      <x:c r="J7" s="2"/>
      <x:c r="K7" s="2"/>
      <x:c r="L7" s="2"/>
      <x:c r="M7" s="2"/>
      <x:c r="N7" s="2"/>
    </x:row>
    <x:row r="8" ht="42" customHeight="1">
      <x:c r="A8" s="18" t="str">
        <x:v>Reference</x:v>
      </x:c>
      <x:c r="B8" s="19" t="str">
        <x:v>Finding / business impact</x:v>
      </x:c>
      <x:c r="C8" s="19" t="str">
        <x:v>Intended outcome / action</x:v>
      </x:c>
      <x:c r="D8" s="19" t="str">
        <x:v>Delivery owner</x:v>
      </x:c>
      <x:c r="E8" s="19" t="str">
        <x:v>Priority</x:v>
      </x:c>
      <x:c r="F8" s="19" t="str">
        <x:v>Due date</x:v>
      </x:c>
      <x:c r="G8" s="19" t="str">
        <x:v>Status</x:v>
      </x:c>
      <x:c r="H8" s="19" t="str">
        <x:v>Next check (auto)</x:v>
      </x:c>
      <x:c r="I8" s="19" t="str">
        <x:v>Dependencies / interim steps</x:v>
      </x:c>
      <x:c r="J8" s="19" t="str">
        <x:v>Closure evidence / test</x:v>
      </x:c>
      <x:c r="K8" s="19" t="str">
        <x:v>Closure reviewer</x:v>
      </x:c>
      <x:c r="L8" s="19" t="str">
        <x:v>Closed on</x:v>
      </x:c>
      <x:c r="M8" s="19" t="str">
        <x:v>Remaining risk / decision</x:v>
      </x:c>
      <x:c r="N8" s="20" t="str">
        <x:v>Risk review due</x:v>
      </x:c>
    </x:row>
    <x:row r="9" ht="58" customHeight="1">
      <x:c r="A9" s="25"/>
      <x:c r="B9" s="25"/>
      <x:c r="C9" s="25"/>
      <x:c r="D9" s="25"/>
      <x:c r="E9" s="25"/>
      <x:c r="F9" s="30"/>
      <x:c r="G9" s="25"/>
      <x:c r="H9" s="27" t="str">
        <x:f>IF(B9="","",IF(G9="Done",IF(AND(J9&lt;&gt;"",K9&lt;&gt;"",ISNUMBER(L9),L9&gt;0,L9&lt;=$H$3,M9&lt;&gt;""),"Done recorded","Check closure"),IF(COUNTBLANK(F9)=1,"Set due date",IF(OR(NOT(ISNUMBER(F9)),F9&lt;=0),"Check date",IF(INT(F9)&lt;$H$3,"Overdue",IF(INT(F9)=$H$3,"Due today","Planned"))))))</x:f>
      </x:c>
      <x:c r="I9" s="25"/>
      <x:c r="J9" s="25"/>
      <x:c r="K9" s="25"/>
      <x:c r="L9" s="30"/>
      <x:c r="M9" s="25"/>
      <x:c r="N9" s="30"/>
    </x:row>
    <x:row r="10" ht="58" customHeight="1">
      <x:c r="A10" s="24"/>
      <x:c r="B10" s="24"/>
      <x:c r="C10" s="24"/>
      <x:c r="D10" s="24"/>
      <x:c r="E10" s="24"/>
      <x:c r="F10" s="31"/>
      <x:c r="G10" s="24"/>
      <x:c r="H10" s="27" t="str">
        <x:f>IF(B10="","",IF(G10="Done",IF(AND(J10&lt;&gt;"",K10&lt;&gt;"",ISNUMBER(L10),L10&gt;0,L10&lt;=$H$3,M10&lt;&gt;""),"Done recorded","Check closure"),IF(COUNTBLANK(F10)=1,"Set due date",IF(OR(NOT(ISNUMBER(F10)),F10&lt;=0),"Check date",IF(INT(F10)&lt;$H$3,"Overdue",IF(INT(F10)=$H$3,"Due today","Planned"))))))</x:f>
      </x:c>
      <x:c r="I10" s="24"/>
      <x:c r="J10" s="24"/>
      <x:c r="K10" s="24"/>
      <x:c r="L10" s="31"/>
      <x:c r="M10" s="24"/>
      <x:c r="N10" s="31"/>
    </x:row>
    <x:row r="11" ht="58" customHeight="1">
      <x:c r="A11" s="25"/>
      <x:c r="B11" s="25"/>
      <x:c r="C11" s="25"/>
      <x:c r="D11" s="25"/>
      <x:c r="E11" s="25"/>
      <x:c r="F11" s="30"/>
      <x:c r="G11" s="25"/>
      <x:c r="H11" s="27" t="str">
        <x:f>IF(B11="","",IF(G11="Done",IF(AND(J11&lt;&gt;"",K11&lt;&gt;"",ISNUMBER(L11),L11&gt;0,L11&lt;=$H$3,M11&lt;&gt;""),"Done recorded","Check closure"),IF(COUNTBLANK(F11)=1,"Set due date",IF(OR(NOT(ISNUMBER(F11)),F11&lt;=0),"Check date",IF(INT(F11)&lt;$H$3,"Overdue",IF(INT(F11)=$H$3,"Due today","Planned"))))))</x:f>
      </x:c>
      <x:c r="I11" s="25"/>
      <x:c r="J11" s="25"/>
      <x:c r="K11" s="25"/>
      <x:c r="L11" s="30"/>
      <x:c r="M11" s="25"/>
      <x:c r="N11" s="30"/>
    </x:row>
    <x:row r="12" ht="58" customHeight="1">
      <x:c r="A12" s="24"/>
      <x:c r="B12" s="24"/>
      <x:c r="C12" s="24"/>
      <x:c r="D12" s="24"/>
      <x:c r="E12" s="24"/>
      <x:c r="F12" s="31"/>
      <x:c r="G12" s="24"/>
      <x:c r="H12" s="27" t="str">
        <x:f>IF(B12="","",IF(G12="Done",IF(AND(J12&lt;&gt;"",K12&lt;&gt;"",ISNUMBER(L12),L12&gt;0,L12&lt;=$H$3,M12&lt;&gt;""),"Done recorded","Check closure"),IF(COUNTBLANK(F12)=1,"Set due date",IF(OR(NOT(ISNUMBER(F12)),F12&lt;=0),"Check date",IF(INT(F12)&lt;$H$3,"Overdue",IF(INT(F12)=$H$3,"Due today","Planned"))))))</x:f>
      </x:c>
      <x:c r="I12" s="24"/>
      <x:c r="J12" s="24"/>
      <x:c r="K12" s="24"/>
      <x:c r="L12" s="31"/>
      <x:c r="M12" s="24"/>
      <x:c r="N12" s="31"/>
    </x:row>
    <x:row r="13" ht="58" customHeight="1">
      <x:c r="A13" s="25"/>
      <x:c r="B13" s="25"/>
      <x:c r="C13" s="25"/>
      <x:c r="D13" s="25"/>
      <x:c r="E13" s="25"/>
      <x:c r="F13" s="30"/>
      <x:c r="G13" s="25"/>
      <x:c r="H13" s="27" t="str">
        <x:f>IF(B13="","",IF(G13="Done",IF(AND(J13&lt;&gt;"",K13&lt;&gt;"",ISNUMBER(L13),L13&gt;0,L13&lt;=$H$3,M13&lt;&gt;""),"Done recorded","Check closure"),IF(COUNTBLANK(F13)=1,"Set due date",IF(OR(NOT(ISNUMBER(F13)),F13&lt;=0),"Check date",IF(INT(F13)&lt;$H$3,"Overdue",IF(INT(F13)=$H$3,"Due today","Planned"))))))</x:f>
      </x:c>
      <x:c r="I13" s="25"/>
      <x:c r="J13" s="25"/>
      <x:c r="K13" s="25"/>
      <x:c r="L13" s="30"/>
      <x:c r="M13" s="25"/>
      <x:c r="N13" s="30"/>
    </x:row>
    <x:row r="14" ht="58" customHeight="1">
      <x:c r="A14" s="24"/>
      <x:c r="B14" s="24"/>
      <x:c r="C14" s="24"/>
      <x:c r="D14" s="24"/>
      <x:c r="E14" s="24"/>
      <x:c r="F14" s="31"/>
      <x:c r="G14" s="24"/>
      <x:c r="H14" s="27" t="str">
        <x:f>IF(B14="","",IF(G14="Done",IF(AND(J14&lt;&gt;"",K14&lt;&gt;"",ISNUMBER(L14),L14&gt;0,L14&lt;=$H$3,M14&lt;&gt;""),"Done recorded","Check closure"),IF(COUNTBLANK(F14)=1,"Set due date",IF(OR(NOT(ISNUMBER(F14)),F14&lt;=0),"Check date",IF(INT(F14)&lt;$H$3,"Overdue",IF(INT(F14)=$H$3,"Due today","Planned"))))))</x:f>
      </x:c>
      <x:c r="I14" s="24"/>
      <x:c r="J14" s="24"/>
      <x:c r="K14" s="24"/>
      <x:c r="L14" s="31"/>
      <x:c r="M14" s="24"/>
      <x:c r="N14" s="31"/>
    </x:row>
    <x:row r="15" ht="58" customHeight="1">
      <x:c r="A15" s="25"/>
      <x:c r="B15" s="25"/>
      <x:c r="C15" s="25"/>
      <x:c r="D15" s="25"/>
      <x:c r="E15" s="25"/>
      <x:c r="F15" s="30"/>
      <x:c r="G15" s="25"/>
      <x:c r="H15" s="27" t="str">
        <x:f>IF(B15="","",IF(G15="Done",IF(AND(J15&lt;&gt;"",K15&lt;&gt;"",ISNUMBER(L15),L15&gt;0,L15&lt;=$H$3,M15&lt;&gt;""),"Done recorded","Check closure"),IF(COUNTBLANK(F15)=1,"Set due date",IF(OR(NOT(ISNUMBER(F15)),F15&lt;=0),"Check date",IF(INT(F15)&lt;$H$3,"Overdue",IF(INT(F15)=$H$3,"Due today","Planned"))))))</x:f>
      </x:c>
      <x:c r="I15" s="25"/>
      <x:c r="J15" s="25"/>
      <x:c r="K15" s="25"/>
      <x:c r="L15" s="30"/>
      <x:c r="M15" s="25"/>
      <x:c r="N15" s="30"/>
    </x:row>
    <x:row r="16" ht="58" customHeight="1">
      <x:c r="A16" s="24"/>
      <x:c r="B16" s="24"/>
      <x:c r="C16" s="24"/>
      <x:c r="D16" s="24"/>
      <x:c r="E16" s="24"/>
      <x:c r="F16" s="31"/>
      <x:c r="G16" s="24"/>
      <x:c r="H16" s="27" t="str">
        <x:f>IF(B16="","",IF(G16="Done",IF(AND(J16&lt;&gt;"",K16&lt;&gt;"",ISNUMBER(L16),L16&gt;0,L16&lt;=$H$3,M16&lt;&gt;""),"Done recorded","Check closure"),IF(COUNTBLANK(F16)=1,"Set due date",IF(OR(NOT(ISNUMBER(F16)),F16&lt;=0),"Check date",IF(INT(F16)&lt;$H$3,"Overdue",IF(INT(F16)=$H$3,"Due today","Planned"))))))</x:f>
      </x:c>
      <x:c r="I16" s="24"/>
      <x:c r="J16" s="24"/>
      <x:c r="K16" s="24"/>
      <x:c r="L16" s="31"/>
      <x:c r="M16" s="24"/>
      <x:c r="N16" s="31"/>
    </x:row>
    <x:row r="17" ht="58" customHeight="1">
      <x:c r="A17" s="25"/>
      <x:c r="B17" s="25"/>
      <x:c r="C17" s="25"/>
      <x:c r="D17" s="25"/>
      <x:c r="E17" s="25"/>
      <x:c r="F17" s="30"/>
      <x:c r="G17" s="25"/>
      <x:c r="H17" s="27" t="str">
        <x:f>IF(B17="","",IF(G17="Done",IF(AND(J17&lt;&gt;"",K17&lt;&gt;"",ISNUMBER(L17),L17&gt;0,L17&lt;=$H$3,M17&lt;&gt;""),"Done recorded","Check closure"),IF(COUNTBLANK(F17)=1,"Set due date",IF(OR(NOT(ISNUMBER(F17)),F17&lt;=0),"Check date",IF(INT(F17)&lt;$H$3,"Overdue",IF(INT(F17)=$H$3,"Due today","Planned"))))))</x:f>
      </x:c>
      <x:c r="I17" s="25"/>
      <x:c r="J17" s="25"/>
      <x:c r="K17" s="25"/>
      <x:c r="L17" s="30"/>
      <x:c r="M17" s="25"/>
      <x:c r="N17" s="30"/>
    </x:row>
    <x:row r="18" ht="58" customHeight="1">
      <x:c r="A18" s="24"/>
      <x:c r="B18" s="24"/>
      <x:c r="C18" s="24"/>
      <x:c r="D18" s="24"/>
      <x:c r="E18" s="24"/>
      <x:c r="F18" s="31"/>
      <x:c r="G18" s="24"/>
      <x:c r="H18" s="27" t="str">
        <x:f>IF(B18="","",IF(G18="Done",IF(AND(J18&lt;&gt;"",K18&lt;&gt;"",ISNUMBER(L18),L18&gt;0,L18&lt;=$H$3,M18&lt;&gt;""),"Done recorded","Check closure"),IF(COUNTBLANK(F18)=1,"Set due date",IF(OR(NOT(ISNUMBER(F18)),F18&lt;=0),"Check date",IF(INT(F18)&lt;$H$3,"Overdue",IF(INT(F18)=$H$3,"Due today","Planned"))))))</x:f>
      </x:c>
      <x:c r="I18" s="24"/>
      <x:c r="J18" s="24"/>
      <x:c r="K18" s="24"/>
      <x:c r="L18" s="31"/>
      <x:c r="M18" s="24"/>
      <x:c r="N18" s="31"/>
    </x:row>
    <x:row r="19" ht="58" customHeight="1">
      <x:c r="A19" s="25"/>
      <x:c r="B19" s="25"/>
      <x:c r="C19" s="25"/>
      <x:c r="D19" s="25"/>
      <x:c r="E19" s="25"/>
      <x:c r="F19" s="30"/>
      <x:c r="G19" s="25"/>
      <x:c r="H19" s="27" t="str">
        <x:f>IF(B19="","",IF(G19="Done",IF(AND(J19&lt;&gt;"",K19&lt;&gt;"",ISNUMBER(L19),L19&gt;0,L19&lt;=$H$3,M19&lt;&gt;""),"Done recorded","Check closure"),IF(COUNTBLANK(F19)=1,"Set due date",IF(OR(NOT(ISNUMBER(F19)),F19&lt;=0),"Check date",IF(INT(F19)&lt;$H$3,"Overdue",IF(INT(F19)=$H$3,"Due today","Planned"))))))</x:f>
      </x:c>
      <x:c r="I19" s="25"/>
      <x:c r="J19" s="25"/>
      <x:c r="K19" s="25"/>
      <x:c r="L19" s="30"/>
      <x:c r="M19" s="25"/>
      <x:c r="N19" s="30"/>
    </x:row>
    <x:row r="20" ht="58" customHeight="1">
      <x:c r="A20" s="24"/>
      <x:c r="B20" s="24"/>
      <x:c r="C20" s="24"/>
      <x:c r="D20" s="24"/>
      <x:c r="E20" s="24"/>
      <x:c r="F20" s="31"/>
      <x:c r="G20" s="24"/>
      <x:c r="H20" s="27" t="str">
        <x:f>IF(B20="","",IF(G20="Done",IF(AND(J20&lt;&gt;"",K20&lt;&gt;"",ISNUMBER(L20),L20&gt;0,L20&lt;=$H$3,M20&lt;&gt;""),"Done recorded","Check closure"),IF(COUNTBLANK(F20)=1,"Set due date",IF(OR(NOT(ISNUMBER(F20)),F20&lt;=0),"Check date",IF(INT(F20)&lt;$H$3,"Overdue",IF(INT(F20)=$H$3,"Due today","Planned"))))))</x:f>
      </x:c>
      <x:c r="I20" s="24"/>
      <x:c r="J20" s="24"/>
      <x:c r="K20" s="24"/>
      <x:c r="L20" s="31"/>
      <x:c r="M20" s="24"/>
      <x:c r="N20" s="31"/>
    </x:row>
    <x:row r="21" ht="58" customHeight="1">
      <x:c r="A21" s="25"/>
      <x:c r="B21" s="25"/>
      <x:c r="C21" s="25"/>
      <x:c r="D21" s="25"/>
      <x:c r="E21" s="25"/>
      <x:c r="F21" s="30"/>
      <x:c r="G21" s="25"/>
      <x:c r="H21" s="27" t="str">
        <x:f>IF(B21="","",IF(G21="Done",IF(AND(J21&lt;&gt;"",K21&lt;&gt;"",ISNUMBER(L21),L21&gt;0,L21&lt;=$H$3,M21&lt;&gt;""),"Done recorded","Check closure"),IF(COUNTBLANK(F21)=1,"Set due date",IF(OR(NOT(ISNUMBER(F21)),F21&lt;=0),"Check date",IF(INT(F21)&lt;$H$3,"Overdue",IF(INT(F21)=$H$3,"Due today","Planned"))))))</x:f>
      </x:c>
      <x:c r="I21" s="25"/>
      <x:c r="J21" s="25"/>
      <x:c r="K21" s="25"/>
      <x:c r="L21" s="30"/>
      <x:c r="M21" s="25"/>
      <x:c r="N21" s="30"/>
    </x:row>
    <x:row r="22" ht="58" customHeight="1">
      <x:c r="A22" s="24"/>
      <x:c r="B22" s="24"/>
      <x:c r="C22" s="24"/>
      <x:c r="D22" s="24"/>
      <x:c r="E22" s="24"/>
      <x:c r="F22" s="31"/>
      <x:c r="G22" s="24"/>
      <x:c r="H22" s="27" t="str">
        <x:f>IF(B22="","",IF(G22="Done",IF(AND(J22&lt;&gt;"",K22&lt;&gt;"",ISNUMBER(L22),L22&gt;0,L22&lt;=$H$3,M22&lt;&gt;""),"Done recorded","Check closure"),IF(COUNTBLANK(F22)=1,"Set due date",IF(OR(NOT(ISNUMBER(F22)),F22&lt;=0),"Check date",IF(INT(F22)&lt;$H$3,"Overdue",IF(INT(F22)=$H$3,"Due today","Planned"))))))</x:f>
      </x:c>
      <x:c r="I22" s="24"/>
      <x:c r="J22" s="24"/>
      <x:c r="K22" s="24"/>
      <x:c r="L22" s="31"/>
      <x:c r="M22" s="24"/>
      <x:c r="N22" s="31"/>
    </x:row>
    <x:row r="23" ht="58" customHeight="1">
      <x:c r="A23" s="25"/>
      <x:c r="B23" s="25"/>
      <x:c r="C23" s="25"/>
      <x:c r="D23" s="25"/>
      <x:c r="E23" s="25"/>
      <x:c r="F23" s="30"/>
      <x:c r="G23" s="25"/>
      <x:c r="H23" s="27" t="str">
        <x:f>IF(B23="","",IF(G23="Done",IF(AND(J23&lt;&gt;"",K23&lt;&gt;"",ISNUMBER(L23),L23&gt;0,L23&lt;=$H$3,M23&lt;&gt;""),"Done recorded","Check closure"),IF(COUNTBLANK(F23)=1,"Set due date",IF(OR(NOT(ISNUMBER(F23)),F23&lt;=0),"Check date",IF(INT(F23)&lt;$H$3,"Overdue",IF(INT(F23)=$H$3,"Due today","Planned"))))))</x:f>
      </x:c>
      <x:c r="I23" s="25"/>
      <x:c r="J23" s="25"/>
      <x:c r="K23" s="25"/>
      <x:c r="L23" s="30"/>
      <x:c r="M23" s="25"/>
      <x:c r="N23" s="30"/>
    </x:row>
    <x:row r="24" ht="58" customHeight="1">
      <x:c r="A24" s="24"/>
      <x:c r="B24" s="24"/>
      <x:c r="C24" s="24"/>
      <x:c r="D24" s="24"/>
      <x:c r="E24" s="24"/>
      <x:c r="F24" s="31"/>
      <x:c r="G24" s="24"/>
      <x:c r="H24" s="27" t="str">
        <x:f>IF(B24="","",IF(G24="Done",IF(AND(J24&lt;&gt;"",K24&lt;&gt;"",ISNUMBER(L24),L24&gt;0,L24&lt;=$H$3,M24&lt;&gt;""),"Done recorded","Check closure"),IF(COUNTBLANK(F24)=1,"Set due date",IF(OR(NOT(ISNUMBER(F24)),F24&lt;=0),"Check date",IF(INT(F24)&lt;$H$3,"Overdue",IF(INT(F24)=$H$3,"Due today","Planned"))))))</x:f>
      </x:c>
      <x:c r="I24" s="24"/>
      <x:c r="J24" s="24"/>
      <x:c r="K24" s="24"/>
      <x:c r="L24" s="31"/>
      <x:c r="M24" s="24"/>
      <x:c r="N24" s="31"/>
    </x:row>
    <x:row r="25" ht="58" customHeight="1">
      <x:c r="A25" s="25"/>
      <x:c r="B25" s="25"/>
      <x:c r="C25" s="25"/>
      <x:c r="D25" s="25"/>
      <x:c r="E25" s="25"/>
      <x:c r="F25" s="30"/>
      <x:c r="G25" s="25"/>
      <x:c r="H25" s="27" t="str">
        <x:f>IF(B25="","",IF(G25="Done",IF(AND(J25&lt;&gt;"",K25&lt;&gt;"",ISNUMBER(L25),L25&gt;0,L25&lt;=$H$3,M25&lt;&gt;""),"Done recorded","Check closure"),IF(COUNTBLANK(F25)=1,"Set due date",IF(OR(NOT(ISNUMBER(F25)),F25&lt;=0),"Check date",IF(INT(F25)&lt;$H$3,"Overdue",IF(INT(F25)=$H$3,"Due today","Planned"))))))</x:f>
      </x:c>
      <x:c r="I25" s="25"/>
      <x:c r="J25" s="25"/>
      <x:c r="K25" s="25"/>
      <x:c r="L25" s="30"/>
      <x:c r="M25" s="25"/>
      <x:c r="N25" s="30"/>
    </x:row>
    <x:row r="26" ht="58" customHeight="1">
      <x:c r="A26" s="24"/>
      <x:c r="B26" s="24"/>
      <x:c r="C26" s="24"/>
      <x:c r="D26" s="24"/>
      <x:c r="E26" s="24"/>
      <x:c r="F26" s="31"/>
      <x:c r="G26" s="24"/>
      <x:c r="H26" s="27" t="str">
        <x:f>IF(B26="","",IF(G26="Done",IF(AND(J26&lt;&gt;"",K26&lt;&gt;"",ISNUMBER(L26),L26&gt;0,L26&lt;=$H$3,M26&lt;&gt;""),"Done recorded","Check closure"),IF(COUNTBLANK(F26)=1,"Set due date",IF(OR(NOT(ISNUMBER(F26)),F26&lt;=0),"Check date",IF(INT(F26)&lt;$H$3,"Overdue",IF(INT(F26)=$H$3,"Due today","Planned"))))))</x:f>
      </x:c>
      <x:c r="I26" s="24"/>
      <x:c r="J26" s="24"/>
      <x:c r="K26" s="24"/>
      <x:c r="L26" s="31"/>
      <x:c r="M26" s="24"/>
      <x:c r="N26" s="31"/>
    </x:row>
    <x:row r="27" ht="58" customHeight="1">
      <x:c r="A27" s="25"/>
      <x:c r="B27" s="25"/>
      <x:c r="C27" s="25"/>
      <x:c r="D27" s="25"/>
      <x:c r="E27" s="25"/>
      <x:c r="F27" s="30"/>
      <x:c r="G27" s="25"/>
      <x:c r="H27" s="27" t="str">
        <x:f>IF(B27="","",IF(G27="Done",IF(AND(J27&lt;&gt;"",K27&lt;&gt;"",ISNUMBER(L27),L27&gt;0,L27&lt;=$H$3,M27&lt;&gt;""),"Done recorded","Check closure"),IF(COUNTBLANK(F27)=1,"Set due date",IF(OR(NOT(ISNUMBER(F27)),F27&lt;=0),"Check date",IF(INT(F27)&lt;$H$3,"Overdue",IF(INT(F27)=$H$3,"Due today","Planned"))))))</x:f>
      </x:c>
      <x:c r="I27" s="25"/>
      <x:c r="J27" s="25"/>
      <x:c r="K27" s="25"/>
      <x:c r="L27" s="30"/>
      <x:c r="M27" s="25"/>
      <x:c r="N27" s="30"/>
    </x:row>
    <x:row r="28" ht="58" customHeight="1">
      <x:c r="A28" s="24"/>
      <x:c r="B28" s="24"/>
      <x:c r="C28" s="24"/>
      <x:c r="D28" s="24"/>
      <x:c r="E28" s="24"/>
      <x:c r="F28" s="31"/>
      <x:c r="G28" s="24"/>
      <x:c r="H28" s="27" t="str">
        <x:f>IF(B28="","",IF(G28="Done",IF(AND(J28&lt;&gt;"",K28&lt;&gt;"",ISNUMBER(L28),L28&gt;0,L28&lt;=$H$3,M28&lt;&gt;""),"Done recorded","Check closure"),IF(COUNTBLANK(F28)=1,"Set due date",IF(OR(NOT(ISNUMBER(F28)),F28&lt;=0),"Check date",IF(INT(F28)&lt;$H$3,"Overdue",IF(INT(F28)=$H$3,"Due today","Planned"))))))</x:f>
      </x:c>
      <x:c r="I28" s="24"/>
      <x:c r="J28" s="24"/>
      <x:c r="K28" s="24"/>
      <x:c r="L28" s="31"/>
      <x:c r="M28" s="24"/>
      <x:c r="N28" s="31"/>
    </x:row>
    <x:row r="29" ht="58" customHeight="1">
      <x:c r="A29" s="25"/>
      <x:c r="B29" s="25"/>
      <x:c r="C29" s="25"/>
      <x:c r="D29" s="25"/>
      <x:c r="E29" s="25"/>
      <x:c r="F29" s="30"/>
      <x:c r="G29" s="25"/>
      <x:c r="H29" s="27" t="str">
        <x:f>IF(B29="","",IF(G29="Done",IF(AND(J29&lt;&gt;"",K29&lt;&gt;"",ISNUMBER(L29),L29&gt;0,L29&lt;=$H$3,M29&lt;&gt;""),"Done recorded","Check closure"),IF(COUNTBLANK(F29)=1,"Set due date",IF(OR(NOT(ISNUMBER(F29)),F29&lt;=0),"Check date",IF(INT(F29)&lt;$H$3,"Overdue",IF(INT(F29)=$H$3,"Due today","Planned"))))))</x:f>
      </x:c>
      <x:c r="I29" s="25"/>
      <x:c r="J29" s="25"/>
      <x:c r="K29" s="25"/>
      <x:c r="L29" s="30"/>
      <x:c r="M29" s="25"/>
      <x:c r="N29" s="30"/>
    </x:row>
    <x:row r="30" ht="58" customHeight="1">
      <x:c r="A30" s="24"/>
      <x:c r="B30" s="24"/>
      <x:c r="C30" s="24"/>
      <x:c r="D30" s="24"/>
      <x:c r="E30" s="24"/>
      <x:c r="F30" s="31"/>
      <x:c r="G30" s="24"/>
      <x:c r="H30" s="27" t="str">
        <x:f>IF(B30="","",IF(G30="Done",IF(AND(J30&lt;&gt;"",K30&lt;&gt;"",ISNUMBER(L30),L30&gt;0,L30&lt;=$H$3,M30&lt;&gt;""),"Done recorded","Check closure"),IF(COUNTBLANK(F30)=1,"Set due date",IF(OR(NOT(ISNUMBER(F30)),F30&lt;=0),"Check date",IF(INT(F30)&lt;$H$3,"Overdue",IF(INT(F30)=$H$3,"Due today","Planned"))))))</x:f>
      </x:c>
      <x:c r="I30" s="24"/>
      <x:c r="J30" s="24"/>
      <x:c r="K30" s="24"/>
      <x:c r="L30" s="31"/>
      <x:c r="M30" s="24"/>
      <x:c r="N30" s="31"/>
    </x:row>
    <x:row r="31" ht="58" customHeight="1">
      <x:c r="A31" s="25"/>
      <x:c r="B31" s="25"/>
      <x:c r="C31" s="25"/>
      <x:c r="D31" s="25"/>
      <x:c r="E31" s="25"/>
      <x:c r="F31" s="30"/>
      <x:c r="G31" s="25"/>
      <x:c r="H31" s="27" t="str">
        <x:f>IF(B31="","",IF(G31="Done",IF(AND(J31&lt;&gt;"",K31&lt;&gt;"",ISNUMBER(L31),L31&gt;0,L31&lt;=$H$3,M31&lt;&gt;""),"Done recorded","Check closure"),IF(COUNTBLANK(F31)=1,"Set due date",IF(OR(NOT(ISNUMBER(F31)),F31&lt;=0),"Check date",IF(INT(F31)&lt;$H$3,"Overdue",IF(INT(F31)=$H$3,"Due today","Planned"))))))</x:f>
      </x:c>
      <x:c r="I31" s="25"/>
      <x:c r="J31" s="25"/>
      <x:c r="K31" s="25"/>
      <x:c r="L31" s="30"/>
      <x:c r="M31" s="25"/>
      <x:c r="N31" s="30"/>
    </x:row>
    <x:row r="32" ht="58" customHeight="1">
      <x:c r="A32" s="24"/>
      <x:c r="B32" s="24"/>
      <x:c r="C32" s="24"/>
      <x:c r="D32" s="24"/>
      <x:c r="E32" s="24"/>
      <x:c r="F32" s="31"/>
      <x:c r="G32" s="24"/>
      <x:c r="H32" s="27" t="str">
        <x:f>IF(B32="","",IF(G32="Done",IF(AND(J32&lt;&gt;"",K32&lt;&gt;"",ISNUMBER(L32),L32&gt;0,L32&lt;=$H$3,M32&lt;&gt;""),"Done recorded","Check closure"),IF(COUNTBLANK(F32)=1,"Set due date",IF(OR(NOT(ISNUMBER(F32)),F32&lt;=0),"Check date",IF(INT(F32)&lt;$H$3,"Overdue",IF(INT(F32)=$H$3,"Due today","Planned"))))))</x:f>
      </x:c>
      <x:c r="I32" s="24"/>
      <x:c r="J32" s="24"/>
      <x:c r="K32" s="24"/>
      <x:c r="L32" s="31"/>
      <x:c r="M32" s="24"/>
      <x:c r="N32" s="31"/>
    </x:row>
    <x:row r="33" ht="58" customHeight="1">
      <x:c r="A33" s="25"/>
      <x:c r="B33" s="25"/>
      <x:c r="C33" s="25"/>
      <x:c r="D33" s="25"/>
      <x:c r="E33" s="25"/>
      <x:c r="F33" s="30"/>
      <x:c r="G33" s="25"/>
      <x:c r="H33" s="27" t="str">
        <x:f>IF(B33="","",IF(G33="Done",IF(AND(J33&lt;&gt;"",K33&lt;&gt;"",ISNUMBER(L33),L33&gt;0,L33&lt;=$H$3,M33&lt;&gt;""),"Done recorded","Check closure"),IF(COUNTBLANK(F33)=1,"Set due date",IF(OR(NOT(ISNUMBER(F33)),F33&lt;=0),"Check date",IF(INT(F33)&lt;$H$3,"Overdue",IF(INT(F33)=$H$3,"Due today","Planned"))))))</x:f>
      </x:c>
      <x:c r="I33" s="25"/>
      <x:c r="J33" s="25"/>
      <x:c r="K33" s="25"/>
      <x:c r="L33" s="30"/>
      <x:c r="M33" s="25"/>
      <x:c r="N33" s="30"/>
    </x:row>
    <x:row r="34" ht="58" customHeight="1">
      <x:c r="A34" s="24"/>
      <x:c r="B34" s="24"/>
      <x:c r="C34" s="24"/>
      <x:c r="D34" s="24"/>
      <x:c r="E34" s="24"/>
      <x:c r="F34" s="31"/>
      <x:c r="G34" s="24"/>
      <x:c r="H34" s="27" t="str">
        <x:f>IF(B34="","",IF(G34="Done",IF(AND(J34&lt;&gt;"",K34&lt;&gt;"",ISNUMBER(L34),L34&gt;0,L34&lt;=$H$3,M34&lt;&gt;""),"Done recorded","Check closure"),IF(COUNTBLANK(F34)=1,"Set due date",IF(OR(NOT(ISNUMBER(F34)),F34&lt;=0),"Check date",IF(INT(F34)&lt;$H$3,"Overdue",IF(INT(F34)=$H$3,"Due today","Planned"))))))</x:f>
      </x:c>
      <x:c r="I34" s="24"/>
      <x:c r="J34" s="24"/>
      <x:c r="K34" s="24"/>
      <x:c r="L34" s="31"/>
      <x:c r="M34" s="24"/>
      <x:c r="N34" s="31"/>
    </x:row>
    <x:row r="35" ht="58" customHeight="1">
      <x:c r="A35" s="25"/>
      <x:c r="B35" s="25"/>
      <x:c r="C35" s="25"/>
      <x:c r="D35" s="25"/>
      <x:c r="E35" s="25"/>
      <x:c r="F35" s="30"/>
      <x:c r="G35" s="25"/>
      <x:c r="H35" s="27" t="str">
        <x:f>IF(B35="","",IF(G35="Done",IF(AND(J35&lt;&gt;"",K35&lt;&gt;"",ISNUMBER(L35),L35&gt;0,L35&lt;=$H$3,M35&lt;&gt;""),"Done recorded","Check closure"),IF(COUNTBLANK(F35)=1,"Set due date",IF(OR(NOT(ISNUMBER(F35)),F35&lt;=0),"Check date",IF(INT(F35)&lt;$H$3,"Overdue",IF(INT(F35)=$H$3,"Due today","Planned"))))))</x:f>
      </x:c>
      <x:c r="I35" s="25"/>
      <x:c r="J35" s="25"/>
      <x:c r="K35" s="25"/>
      <x:c r="L35" s="30"/>
      <x:c r="M35" s="25"/>
      <x:c r="N35" s="30"/>
    </x:row>
    <x:row r="36" ht="58" customHeight="1">
      <x:c r="A36" s="24"/>
      <x:c r="B36" s="24"/>
      <x:c r="C36" s="24"/>
      <x:c r="D36" s="24"/>
      <x:c r="E36" s="24"/>
      <x:c r="F36" s="31"/>
      <x:c r="G36" s="24"/>
      <x:c r="H36" s="27" t="str">
        <x:f>IF(B36="","",IF(G36="Done",IF(AND(J36&lt;&gt;"",K36&lt;&gt;"",ISNUMBER(L36),L36&gt;0,L36&lt;=$H$3,M36&lt;&gt;""),"Done recorded","Check closure"),IF(COUNTBLANK(F36)=1,"Set due date",IF(OR(NOT(ISNUMBER(F36)),F36&lt;=0),"Check date",IF(INT(F36)&lt;$H$3,"Overdue",IF(INT(F36)=$H$3,"Due today","Planned"))))))</x:f>
      </x:c>
      <x:c r="I36" s="24"/>
      <x:c r="J36" s="24"/>
      <x:c r="K36" s="24"/>
      <x:c r="L36" s="31"/>
      <x:c r="M36" s="24"/>
      <x:c r="N36" s="31"/>
    </x:row>
    <x:row r="37" ht="58" customHeight="1">
      <x:c r="A37" s="25"/>
      <x:c r="B37" s="25"/>
      <x:c r="C37" s="25"/>
      <x:c r="D37" s="25"/>
      <x:c r="E37" s="25"/>
      <x:c r="F37" s="30"/>
      <x:c r="G37" s="25"/>
      <x:c r="H37" s="27" t="str">
        <x:f>IF(B37="","",IF(G37="Done",IF(AND(J37&lt;&gt;"",K37&lt;&gt;"",ISNUMBER(L37),L37&gt;0,L37&lt;=$H$3,M37&lt;&gt;""),"Done recorded","Check closure"),IF(COUNTBLANK(F37)=1,"Set due date",IF(OR(NOT(ISNUMBER(F37)),F37&lt;=0),"Check date",IF(INT(F37)&lt;$H$3,"Overdue",IF(INT(F37)=$H$3,"Due today","Planned"))))))</x:f>
      </x:c>
      <x:c r="I37" s="25"/>
      <x:c r="J37" s="25"/>
      <x:c r="K37" s="25"/>
      <x:c r="L37" s="30"/>
      <x:c r="M37" s="25"/>
      <x:c r="N37" s="30"/>
    </x:row>
    <x:row r="38" ht="58" customHeight="1">
      <x:c r="A38" s="24"/>
      <x:c r="B38" s="24"/>
      <x:c r="C38" s="24"/>
      <x:c r="D38" s="24"/>
      <x:c r="E38" s="24"/>
      <x:c r="F38" s="31"/>
      <x:c r="G38" s="24"/>
      <x:c r="H38" s="27" t="str">
        <x:f>IF(B38="","",IF(G38="Done",IF(AND(J38&lt;&gt;"",K38&lt;&gt;"",ISNUMBER(L38),L38&gt;0,L38&lt;=$H$3,M38&lt;&gt;""),"Done recorded","Check closure"),IF(COUNTBLANK(F38)=1,"Set due date",IF(OR(NOT(ISNUMBER(F38)),F38&lt;=0),"Check date",IF(INT(F38)&lt;$H$3,"Overdue",IF(INT(F38)=$H$3,"Due today","Planned"))))))</x:f>
      </x:c>
      <x:c r="I38" s="24"/>
      <x:c r="J38" s="24"/>
      <x:c r="K38" s="24"/>
      <x:c r="L38" s="31"/>
      <x:c r="M38" s="24"/>
      <x:c r="N38" s="31"/>
    </x:row>
  </x:sheetData>
  <x:conditionalFormatting sqref="H9:H38">
    <x:cfRule type="containsText" dxfId="0" priority="1" operator="containsText" text="Overdue"/>
    <x:cfRule type="containsText" dxfId="1" priority="2" operator="containsText" text="Check closure"/>
    <x:cfRule type="containsText" dxfId="2" priority="3" operator="containsText" text="Check date"/>
    <x:cfRule type="containsText" dxfId="3" priority="4" operator="containsText" text="Set due date"/>
    <x:cfRule type="containsText" dxfId="4" priority="5" operator="containsText" text="Due today"/>
  </x:conditionalFormatting>
  <x:conditionalFormatting sqref="G9:G38">
    <x:cfRule type="containsText" dxfId="5" priority="6" operator="containsText" text="Blocked"/>
  </x:conditionalFormatting>
  <x:conditionalFormatting sqref="N9:N38">
    <x:cfRule type="expression" dxfId="6" priority="7">
      <x:formula>AND($B9&lt;&gt;"",ISNUMBER($N9),$N9&lt;=$H$3)</x:formula>
    </x:cfRule>
  </x:conditionalFormatting>
  <x:dataValidations count="2">
    <x:dataValidation type="list" sqref="E9:E38">
      <x:formula1>"High,Medium,Low"</x:formula1>
    </x:dataValidation>
    <x:dataValidation type="list" sqref="G9:G38">
      <x:formula1>"Not started,In progress,Blocked,Ready to check,Done,Deferred"</x:formula1>
    </x:dataValidation>
  </x:dataValidations>
  <x:pageMargins left="0.7" right="0.7" top="0.75" bottom="0.75" header="0.3" footer="0.3"/>
  <x:tableParts count="1">
    <x:tablePart xmlns:r="http://schemas.openxmlformats.org/officeDocument/2006/relationships" r:id="Rc75a0272f53f47aa"/>
  </x:tableParts>
</x:worksheet>
</file>

<file path=xl/worksheets/sheet2.xml><?xml version="1.0" encoding="utf-8"?>
<x:worksheet xmlns:x="http://schemas.openxmlformats.org/spreadsheetml/2006/main">
  <x:sheetPr>
    <x:tabColor rgb="FF777777"/>
  </x:sheetPr>
  <x:sheetViews>
    <x:sheetView showGridLines="0" workbookViewId="0">
      <x:pane xSplit="2" ySplit="8" topLeftCell="C9" activePane="bottomRight" state="frozen"/>
    </x:sheetView>
  </x:sheetViews>
  <x:sheetFormatPr defaultRowHeight="15"/>
  <x:cols>
    <x:col min="1" max="1" width="9" hidden="0" customWidth="1"/>
    <x:col min="2" max="2" width="30" hidden="0" customWidth="1"/>
    <x:col min="3" max="3" width="30" hidden="0" customWidth="1"/>
    <x:col min="4" max="4" width="18" hidden="0" customWidth="1"/>
    <x:col min="5" max="5" width="11" hidden="0" customWidth="1"/>
    <x:col min="6" max="6" width="14" hidden="0" customWidth="1"/>
    <x:col min="7" max="7" width="17" hidden="0" customWidth="1"/>
    <x:col min="8" max="8" width="17" hidden="0" customWidth="1"/>
    <x:col min="9" max="9" width="28" hidden="0" customWidth="1"/>
    <x:col min="10" max="10" width="30" hidden="0" customWidth="1"/>
    <x:col min="11" max="11" width="20" hidden="0" customWidth="1"/>
    <x:col min="12" max="12" width="14" hidden="0" customWidth="1"/>
    <x:col min="13" max="13" width="30" hidden="0" customWidth="1"/>
    <x:col min="14" max="14" width="14" hidden="0" customWidth="1"/>
  </x:cols>
  <x:sheetData>
    <x:row r="1" ht="22" customHeight="1">
      <x:c r="A1" s="2"/>
      <x:c r="B1" s="2"/>
      <x:c r="C1" s="2"/>
      <x:c r="D1" s="2"/>
      <x:c r="E1" s="2"/>
      <x:c r="F1" s="2"/>
      <x:c r="G1" s="2"/>
      <x:c r="H1" s="2"/>
      <x:c r="I1" s="2"/>
      <x:c r="J1" s="2"/>
      <x:c r="K1" s="2"/>
      <x:c r="L1" s="2"/>
      <x:c r="M1" s="2"/>
      <x:c r="N1" s="2"/>
    </x:row>
    <x:row r="2" ht="30" customHeight="1">
      <x:c r="A2" s="3" t="str">
        <x:v>Illustrative examples</x:v>
      </x:c>
      <x:c r="B2" s="2"/>
      <x:c r="C2" s="2"/>
      <x:c r="D2" s="2"/>
      <x:c r="E2" s="2"/>
      <x:c r="F2" s="2"/>
      <x:c r="G2" s="2"/>
      <x:c r="H2" s="2"/>
      <x:c r="I2" s="2"/>
      <x:c r="J2" s="2"/>
      <x:c r="K2" s="2"/>
      <x:c r="L2" s="2"/>
      <x:c r="M2" s="2"/>
      <x:c r="N2" s="2"/>
    </x:row>
    <x:row r="3" ht="22" customHeight="1">
      <x:c r="A3" s="5" t="str">
        <x:v>Kurosec</x:v>
      </x:c>
      <x:c r="B3" s="5"/>
      <x:c r="C3" s="5"/>
      <x:c r="D3" s="5"/>
      <x:c r="E3" s="5"/>
      <x:c r="F3" s="5"/>
      <x:c r="G3" s="5" t="str">
        <x:v>Example review date</x:v>
      </x:c>
      <x:c r="H3" s="6" t="d">
        <x:v>2026-10-26T00:00:00.000Z</x:v>
      </x:c>
      <x:c r="I3" s="5"/>
      <x:c r="J3" s="5"/>
      <x:c r="K3" s="5"/>
      <x:c r="L3" s="5"/>
      <x:c r="M3" s="5"/>
      <x:c r="N3" s="5"/>
    </x:row>
    <x:row r="4" ht="22" customHeight="1">
      <x:c r="A4" s="7" t="str">
        <x:v>Fictional examples only. Names, findings, dates and evidence below are invented, not client work or recommended deadlines.</x:v>
      </x:c>
      <x:c r="B4" s="2"/>
      <x:c r="C4" s="2"/>
      <x:c r="D4" s="2"/>
      <x:c r="E4" s="2"/>
      <x:c r="F4" s="2"/>
      <x:c r="G4" s="2"/>
      <x:c r="H4" s="2"/>
      <x:c r="I4" s="2"/>
      <x:c r="J4" s="2"/>
      <x:c r="K4" s="2"/>
      <x:c r="L4" s="2"/>
      <x:c r="M4" s="2"/>
      <x:c r="N4" s="2"/>
    </x:row>
    <x:row r="5" ht="28" customHeight="1">
      <x:c r="A5" s="2" t="str">
        <x:v>Findings</x:v>
      </x:c>
      <x:c r="B5" s="8" t="n">
        <x:f>COUNTIFS(B9:B11,"&lt;&gt;")</x:f>
        <x:v>3</x:v>
      </x:c>
      <x:c r="C5" s="2"/>
      <x:c r="D5" s="2" t="str">
        <x:v>Open</x:v>
      </x:c>
      <x:c r="E5" s="8" t="n">
        <x:f>COUNTIFS(B9:B11,"&lt;&gt;",G9:G11,"&lt;&gt;Done")</x:f>
        <x:v>3</x:v>
      </x:c>
      <x:c r="F5" s="2"/>
      <x:c r="G5" s="2" t="str">
        <x:v>Overdue</x:v>
      </x:c>
      <x:c r="H5" s="8" t="n">
        <x:f>COUNTIFS(H9:H11,"Overdue")</x:f>
        <x:v>1</x:v>
      </x:c>
      <x:c r="I5" s="2"/>
      <x:c r="J5" s="2"/>
      <x:c r="K5" s="2" t="str">
        <x:v>Check closure</x:v>
      </x:c>
      <x:c r="L5" s="8" t="n">
        <x:f>COUNTIFS(H9:H11,"Check closure")</x:f>
        <x:v>0</x:v>
      </x:c>
      <x:c r="M5" s="2"/>
      <x:c r="N5" s="2"/>
    </x:row>
    <x:row r="6" ht="22" customHeight="1">
      <x:c r="A6" s="9" t="str">
        <x:v>Open excludes rows marked Done. Check closure identifies Done rows with incomplete closure records.</x:v>
      </x:c>
      <x:c r="B6" s="2"/>
      <x:c r="C6" s="2"/>
      <x:c r="D6" s="2"/>
      <x:c r="E6" s="2"/>
      <x:c r="F6" s="2"/>
      <x:c r="G6" s="2"/>
      <x:c r="H6" s="2"/>
      <x:c r="I6" s="2"/>
      <x:c r="J6" s="2"/>
      <x:c r="K6" s="2"/>
      <x:c r="L6" s="2"/>
      <x:c r="M6" s="2"/>
      <x:c r="N6" s="2"/>
    </x:row>
    <x:row r="7" ht="22" customHeight="1">
      <x:c r="A7" s="2"/>
      <x:c r="B7" s="2"/>
      <x:c r="C7" s="2"/>
      <x:c r="D7" s="2"/>
      <x:c r="E7" s="2"/>
      <x:c r="F7" s="2"/>
      <x:c r="G7" s="2"/>
      <x:c r="H7" s="2"/>
      <x:c r="I7" s="2"/>
      <x:c r="J7" s="2"/>
      <x:c r="K7" s="2"/>
      <x:c r="L7" s="2"/>
      <x:c r="M7" s="2"/>
      <x:c r="N7" s="2"/>
    </x:row>
    <x:row r="8" ht="42" customHeight="1">
      <x:c r="A8" s="18" t="str">
        <x:v>Reference</x:v>
      </x:c>
      <x:c r="B8" s="19" t="str">
        <x:v>Finding / business impact</x:v>
      </x:c>
      <x:c r="C8" s="19" t="str">
        <x:v>Intended outcome / action</x:v>
      </x:c>
      <x:c r="D8" s="19" t="str">
        <x:v>Delivery owner</x:v>
      </x:c>
      <x:c r="E8" s="19" t="str">
        <x:v>Priority</x:v>
      </x:c>
      <x:c r="F8" s="19" t="str">
        <x:v>Due date</x:v>
      </x:c>
      <x:c r="G8" s="19" t="str">
        <x:v>Status</x:v>
      </x:c>
      <x:c r="H8" s="19" t="str">
        <x:v>Next check (auto)</x:v>
      </x:c>
      <x:c r="I8" s="19" t="str">
        <x:v>Dependencies / interim steps</x:v>
      </x:c>
      <x:c r="J8" s="19" t="str">
        <x:v>Closure evidence / test</x:v>
      </x:c>
      <x:c r="K8" s="19" t="str">
        <x:v>Closure reviewer</x:v>
      </x:c>
      <x:c r="L8" s="19" t="str">
        <x:v>Closed on</x:v>
      </x:c>
      <x:c r="M8" s="19" t="str">
        <x:v>Remaining risk / decision</x:v>
      </x:c>
      <x:c r="N8" s="20" t="str">
        <x:v>Risk review due</x:v>
      </x:c>
    </x:row>
    <x:row r="9" ht="90" customHeight="1">
      <x:c r="A9" s="25" t="str">
        <x:v>EX-01</x:v>
      </x:c>
      <x:c r="B9" s="25" t="str">
        <x:v>Two sampled leavers retained finance application access. Unauthorised access could affect financial records.</x:v>
      </x:c>
      <x:c r="C9" s="25" t="str">
        <x:v>Validate and remove unneeded access now. Add application checks and an exception route to the leaver process.</x:v>
      </x:c>
      <x:c r="D9" s="25" t="str">
        <x:v>IT service owner</x:v>
      </x:c>
      <x:c r="E9" s="25" t="str">
        <x:v>High</x:v>
      </x:c>
      <x:c r="F9" s="30" t="d">
        <x:v>2026-10-29T00:00:00.000Z</x:v>
      </x:c>
      <x:c r="G9" s="25" t="str">
        <x:v>In progress</x:v>
      </x:c>
      <x:c r="H9" s="27" t="str">
        <x:f>IF(B9="","",IF(G9="Done",IF(AND(J9&lt;&gt;"",K9&lt;&gt;"",ISNUMBER(L9),L9&gt;0,L9&lt;=$H$3,M9&lt;&gt;""),"Done recorded","Check closure"),IF(COUNTBLANK(F9)=1,"Set due date",IF(OR(NOT(ISNUMBER(F9)),F9&lt;=0),"Check date",IF(INT(F9)&lt;$H$3,"Overdue",IF(INT(F9)=$H$3,"Due today","Planned"))))))</x:f>
        <x:v>Planned</x:v>
      </x:c>
      <x:c r="I9" s="25" t="str">
        <x:v>HR notifications, application owner and administrator time. Check access daily while the lasting fix is built.</x:v>
      </x:c>
      <x:c r="J9" s="25" t="str">
        <x:v>Reconcile the next leaver sample. Test removal and escalation. Record scope, exceptions and evidence links.</x:v>
      </x:c>
      <x:c r="K9" s="25" t="str">
        <x:v>Finance control owner</x:v>
      </x:c>
      <x:c r="L9" s="30"/>
      <x:c r="M9" s="25" t="str">
        <x:v>Finance executive to decide interim exposure and review date under delegated authority. Approval not yet recorded.</x:v>
      </x:c>
      <x:c r="N9" s="30" t="d">
        <x:v>2026-10-29T00:00:00.000Z</x:v>
      </x:c>
    </x:row>
    <x:row r="10" ht="90" customHeight="1">
      <x:c r="A10" s="24" t="str">
        <x:v>EX-02</x:v>
      </x:c>
      <x:c r="B10" s="24" t="str">
        <x:v>Backup jobs report success, but the team cannot find a recent restore test for the customer service.</x:v>
      </x:c>
      <x:c r="C10" s="24" t="str">
        <x:v>Restore a safe test copy and verify the recovery steps and business checks with the service owner.</x:v>
      </x:c>
      <x:c r="D10" s="24" t="str">
        <x:v>Infrastructure lead</x:v>
      </x:c>
      <x:c r="E10" s="24" t="str">
        <x:v>High</x:v>
      </x:c>
      <x:c r="F10" s="31" t="d">
        <x:v>2026-11-02T00:00:00.000Z</x:v>
      </x:c>
      <x:c r="G10" s="24" t="str">
        <x:v>Ready to check</x:v>
      </x:c>
      <x:c r="H10" s="27" t="str">
        <x:f>IF(B10="","",IF(G10="Done",IF(AND(J10&lt;&gt;"",K10&lt;&gt;"",ISNUMBER(L10),L10&gt;0,L10&lt;=$H$3,M10&lt;&gt;""),"Done recorded","Check closure"),IF(COUNTBLANK(F10)=1,"Set due date",IF(OR(NOT(ISNUMBER(F10)),F10&lt;=0),"Check date",IF(INT(F10)&lt;$H$3,"Overdue",IF(INT(F10)=$H$3,"Due today","Planned"))))))</x:f>
        <x:v>Planned</x:v>
      </x:c>
      <x:c r="I10" s="24" t="str">
        <x:v>Safe test environment, representative data and agreed service recovery objectives.</x:v>
      </x:c>
      <x:c r="J10" s="24" t="str">
        <x:v>Record test scope, restore result, elapsed time, business validation and remaining limitations. Evidence pending review.</x:v>
      </x:c>
      <x:c r="K10" s="24" t="str">
        <x:v>Customer service owner</x:v>
      </x:c>
      <x:c r="L10" s="31"/>
      <x:c r="M10" s="24" t="str">
        <x:v>Service owner to assess any gap against recovery needs and agree further action. Do not infer recoverability from backup logs.</x:v>
      </x:c>
      <x:c r="N10" s="31" t="d">
        <x:v>2026-11-02T00:00:00.000Z</x:v>
      </x:c>
    </x:row>
    <x:row r="11" ht="90" customHeight="1">
      <x:c r="A11" s="25" t="str">
        <x:v>EX-03</x:v>
      </x:c>
      <x:c r="B11" s="25" t="str">
        <x:v>A critical payroll supplier has no named internal risk owner. Assurance concerns have no decision route.</x:v>
      </x:c>
      <x:c r="C11" s="25" t="str">
        <x:v>Assign the owner, confirm the service dependency and review assurance evidence before the renewal decision.</x:v>
      </x:c>
      <x:c r="D11" s="25" t="str">
        <x:v>Procurement lead</x:v>
      </x:c>
      <x:c r="E11" s="25" t="str">
        <x:v>Medium</x:v>
      </x:c>
      <x:c r="F11" s="30" t="d">
        <x:v>2026-10-23T00:00:00.000Z</x:v>
      </x:c>
      <x:c r="G11" s="25" t="str">
        <x:v>Blocked</x:v>
      </x:c>
      <x:c r="H11" s="27" t="str">
        <x:f>IF(B11="","",IF(G11="Done",IF(AND(J11&lt;&gt;"",K11&lt;&gt;"",ISNUMBER(L11),L11&gt;0,L11&lt;=$H$3,M11&lt;&gt;""),"Done recorded","Check closure"),IF(COUNTBLANK(F11)=1,"Set due date",IF(OR(NOT(ISNUMBER(F11)),F11&lt;=0),"Check date",IF(INT(F11)&lt;$H$3,"Overdue",IF(INT(F11)=$H$3,"Due today","Planned"))))))</x:f>
        <x:v>Overdue</x:v>
      </x:c>
      <x:c r="I11" s="25" t="str">
        <x:v>Finance must confirm the accountable owner. Supplier evidence and contract review are needed before renewal.</x:v>
      </x:c>
      <x:c r="J11" s="25" t="str">
        <x:v>Keep the owner’s acceptance, assessment findings, follow-up actions and renewal decision in the approved record.</x:v>
      </x:c>
      <x:c r="K11" s="25" t="str">
        <x:v>Finance director</x:v>
      </x:c>
      <x:c r="L11" s="30"/>
      <x:c r="M11" s="25" t="str">
        <x:v>Renewal decision pending. Document interim measures, remaining exposure and who can approve any deferral.</x:v>
      </x:c>
      <x:c r="N11" s="30" t="d">
        <x:v>2026-10-26T00:00:00.000Z</x:v>
      </x:c>
    </x:row>
  </x:sheetData>
  <x:conditionalFormatting sqref="H9:H11">
    <x:cfRule type="containsText" dxfId="7" priority="1" operator="containsText" text="Overdue"/>
    <x:cfRule type="containsText" dxfId="8" priority="2" operator="containsText" text="Check closure"/>
    <x:cfRule type="containsText" dxfId="9" priority="3" operator="containsText" text="Check date"/>
    <x:cfRule type="containsText" dxfId="10" priority="4" operator="containsText" text="Set due date"/>
    <x:cfRule type="containsText" dxfId="11" priority="5" operator="containsText" text="Due today"/>
  </x:conditionalFormatting>
  <x:conditionalFormatting sqref="G9:G11">
    <x:cfRule type="containsText" dxfId="12" priority="6" operator="containsText" text="Blocked"/>
  </x:conditionalFormatting>
  <x:conditionalFormatting sqref="N9:N11">
    <x:cfRule type="expression" dxfId="13" priority="7">
      <x:formula>AND($B9&lt;&gt;"",ISNUMBER($N9),$N9&lt;=$H$3)</x:formula>
    </x:cfRule>
  </x:conditionalFormatting>
  <x:dataValidations count="2">
    <x:dataValidation type="list" sqref="E9:E11">
      <x:formula1>"High,Medium,Low"</x:formula1>
    </x:dataValidation>
    <x:dataValidation type="list" sqref="G9:G11">
      <x:formula1>"Not started,In progress,Blocked,Ready to check,Done,Deferred"</x:formula1>
    </x:dataValidation>
  </x:dataValidations>
  <x:pageMargins left="0.7" right="0.7" top="0.75" bottom="0.75" header="0.3" footer="0.3"/>
  <x:tableParts count="1">
    <x:tablePart xmlns:r="http://schemas.openxmlformats.org/officeDocument/2006/relationships" r:id="R5f7ca0651dfb4644"/>
  </x:tableParts>
</x:worksheet>
</file>

<file path=xl/worksheets/sheet3.xml><?xml version="1.0" encoding="utf-8"?>
<x:worksheet xmlns:x="http://schemas.openxmlformats.org/spreadsheetml/2006/main">
  <x:sheetPr>
    <x:tabColor rgb="FF9A9A9A"/>
  </x:sheetPr>
  <x:sheetViews>
    <x:sheetView showGridLines="0" workbookViewId="0"/>
  </x:sheetViews>
  <x:sheetFormatPr defaultRowHeight="15"/>
  <x:cols>
    <x:col min="1" max="1" width="27" hidden="0" customWidth="1"/>
    <x:col min="2" max="2" width="103" hidden="0" customWidth="1"/>
  </x:cols>
  <x:sheetData>
    <x:row r="1" ht="24" customHeight="1">
      <x:c r="A1" s="32"/>
      <x:c r="B1" s="32"/>
    </x:row>
    <x:row r="2" ht="32" customHeight="1">
      <x:c r="A2" s="33" t="str">
        <x:v>Using the tracker</x:v>
      </x:c>
      <x:c r="B2" s="32"/>
    </x:row>
    <x:row r="3" ht="24" customHeight="1">
      <x:c r="A3" s="34" t="str">
        <x:v>Kurosec</x:v>
      </x:c>
      <x:c r="B3" s="34"/>
    </x:row>
    <x:row r="4" ht="24" customHeight="1">
      <x:c r="A4" s="32"/>
      <x:c r="B4" s="32"/>
    </x:row>
    <x:row r="5" ht="44" customHeight="1">
      <x:c r="A5" s="37" t="str">
        <x:v>Start with the finding</x:v>
      </x:c>
      <x:c r="B5" s="36" t="str">
        <x:v>Use Actions for your work. Add a finding in column B to activate a row and its summary count. Give it a unique reference and keep the link to the original report or risk record. Thirty rows are prepared.</x:v>
      </x:c>
    </x:row>
    <x:row r="6" ht="44" customHeight="1">
      <x:c r="A6" s="37" t="str">
        <x:v>Keep sensitive evidence elsewhere</x:v>
      </x:c>
      <x:c r="B6" s="36" t="str">
        <x:v>Use links or record references in your approved storage. Do not paste passwords, personal records or sensitive incident evidence into this workbook. Save your working copy in a suitable shared location.</x:v>
      </x:c>
    </x:row>
    <x:row r="7" ht="44" customHeight="1">
      <x:c r="A7" s="37" t="str">
        <x:v>Urgent exposure</x:v>
      </x:c>
      <x:c r="B7" s="36" t="str">
        <x:v>Escalate active compromise or urgent exposure through your incident or urgent change process. Record lasting improvements here after immediate protective action is under way.</x:v>
      </x:c>
    </x:row>
    <x:row r="8" ht="44" customHeight="1">
      <x:c r="A8" s="37" t="str">
        <x:v>Finding and business impact</x:v>
      </x:c>
      <x:c r="B8" s="36" t="str">
        <x:v>State what was observed, where and when, and the credible business consequence. Distinguish evidence from assumptions and record any investigation needed.</x:v>
      </x:c>
    </x:row>
    <x:row r="9" ht="44" customHeight="1">
      <x:c r="A9" s="37" t="str">
        <x:v>Outcome and action</x:v>
      </x:c>
      <x:c r="B9" s="36" t="str">
        <x:v>Describe what will change and what the business needs to be true afterwards. Keep implementation tasks linked to the finding. Split actions when they need different owners or dates.</x:v>
      </x:c>
    </x:row>
    <x:row r="10" ht="44" customHeight="1">
      <x:c r="A10" s="37" t="str">
        <x:v>Owner and priority</x:v>
      </x:c>
      <x:c r="B10" s="36" t="str">
        <x:v>Name one accountable delivery owner who has accepted the work. Choose High, Medium or Low using your organisation’s criteria, exposure, consequence, commitments and capacity. These labels do not set universal deadlines.</x:v>
      </x:c>
    </x:row>
    <x:row r="11" ht="44" customHeight="1">
      <x:c r="A11" s="37" t="str">
        <x:v>Dates</x:v>
      </x:c>
      <x:c r="B11" s="36" t="str">
        <x:v>Enter real dates, for example 29 Oct 2026, in Due date, Closed on and Risk review due. Leave unknown dates blank until agreed. Review date updates with TODAY(); do not overwrite it when using the live tracker.</x:v>
      </x:c>
    </x:row>
    <x:row r="12" ht="52" customHeight="1">
      <x:c r="A12" s="37" t="str">
        <x:v>Status</x:v>
      </x:c>
      <x:c r="B12" s="36" t="str">
        <x:v>Not started: agreed but not begun. In progress: being delivered. Blocked: a dependency or decision prevents progress. Ready to check: delivery complete, validation pending. Done: closure validated and recorded. Deferred: delay explicitly agreed.</x:v>
      </x:c>
    </x:row>
    <x:row r="13" ht="44" customHeight="1">
      <x:c r="A13" s="37" t="str">
        <x:v>Dependencies and interim steps</x:v>
      </x:c>
      <x:c r="B13" s="36" t="str">
        <x:v>Name the decisions, teams, suppliers or changes needed first. Record temporary controls and their owner. Use the remaining-risk field for approval of any exposure or deferral.</x:v>
      </x:c>
    </x:row>
    <x:row r="14" ht="44" customHeight="1">
      <x:c r="A14" s="37" t="str">
        <x:v>Closure evidence and reviewer</x:v>
      </x:c>
      <x:c r="B14" s="36" t="str">
        <x:v>Set acceptance criteria before work begins. Record the evidence or test, result, limitations and a reviewer with suitable authority and independence. The reviewer records approval in the linked evidence record; enter their name and the actual closure date here.</x:v>
      </x:c>
    </x:row>
    <x:row r="15" ht="44" customHeight="1">
      <x:c r="A15" s="37" t="str">
        <x:v>Remaining risk and decision</x:v>
      </x:c>
      <x:c r="B15" s="36" t="str">
        <x:v>Record what remains, the decision and reason, the authorised approver and approval date. Include interim measures and conditions that trigger earlier review. State when no additional risk acceptance is required, rather than leaving the field blank.</x:v>
      </x:c>
    </x:row>
    <x:row r="16" ht="44" customHeight="1">
      <x:c r="A16" s="37" t="str">
        <x:v>Risk review due</x:v>
      </x:c>
      <x:c r="B16" s="36" t="str">
        <x:v>Record the expiry or review date for a risk acceptance or deferral. Amber means the date has arrived or passed, including for Done actions. Review the decision and record the outcome; do not simply move the date forward.</x:v>
      </x:c>
    </x:row>
    <x:row r="17" ht="52" customHeight="1">
      <x:c r="A17" s="37" t="str">
        <x:v>Next check</x:v>
      </x:c>
      <x:c r="B17" s="36" t="str">
        <x:v>The grey column calculates from the finding, status, due date and closure fields. A blank due date says Set due date; text that is not a date says Check date. Due today is separate from Overdue. Done needs evidence, reviewer, a date and a risk decision before it says Done recorded.</x:v>
      </x:c>
    </x:row>
    <x:row r="18" ht="52" customHeight="1">
      <x:c r="A18" s="37" t="str">
        <x:v>What the summary means</x:v>
      </x:c>
      <x:c r="B18" s="36" t="str">
        <x:v>Findings counts rows with a finding in B. Open counts these unless marked Done. Check closure separately counts Done rows with missing closure fields. Done recorded only checks that fields are populated; the reviewer must still validate the evidence. Counts include rows hidden by a filter.</x:v>
      </x:c>
    </x:row>
    <x:row r="19" ht="44" customHeight="1">
      <x:c r="A19" s="37" t="str">
        <x:v>Weekly review</x:v>
      </x:c>
      <x:c r="B19" s="36" t="str">
        <x:v>Filter for overdue work, blocked actions and closure checks. Also check amber risk-review dates. Confirm changes to exposure, unblock decisions and agree the next step with the owner. Read evidence before approving closure.</x:v>
      </x:c>
    </x:row>
    <x:row r="20" ht="52" customHeight="1">
      <x:c r="A20" s="37" t="str">
        <x:v>More than 30 actions</x:v>
      </x:c>
      <x:c r="B20" s="36" t="str">
        <x:v>Add a table row and copy the last row’s formatting, dropdowns and column H formula into it. Extend the ranges in B5, E5, H5 and L5 to include the new last row. Check the count and Next check result after adding a finding; typing beneath the table alone can leave counts incomplete.</x:v>
      </x:c>
    </x:row>
    <x:row r="21" ht="44" customHeight="1">
      <x:c r="A21" s="37" t="str">
        <x:v>Examples</x:v>
      </x:c>
      <x:c r="B21" s="36" t="str">
        <x:v>Examples is a separate, fictional training sheet with a fixed review date of 26 Oct 2026. Its dates illustrate behaviour only. It does not feed the Actions summary. Keep the live tracker’s dates and decisions specific to your organisation.</x:v>
      </x:c>
    </x:row>
    <x:row r="22" ht="44" customHeight="1">
      <x:c r="A22" s="37" t="str">
        <x:v>Colours and editing</x:v>
      </x:c>
      <x:c r="B22" s="36" t="str">
        <x:v>Blue text identifies editable fields. Grey text identifies formulas. Amber highlights a next step or risk-review date; red flags overdue work. Cells are not locked. Preserve formulas in H and the summary when editing.</x:v>
      </x:c>
    </x:row>
    <x:row r="23" ht="24" customHeight="1">
      <x:c r="A23" s="32"/>
      <x:c r="B23" s="32"/>
    </x:row>
    <x:row r="24" ht="24" customHeight="1">
      <x:c r="A24" s="32" t="str">
        <x:v>Read the practical guide</x:v>
      </x:c>
      <x:c r="B24" s="32" t="str">
        <x:v>https://kurosec.io/guides/turn-security-findings-into-improvement-plan</x:v>
      </x:c>
    </x:row>
    <x:row r="25" ht="24" customHeight="1">
      <x:c r="A25" s="32" t="str">
        <x:v>NIST action-plan guidance</x:v>
      </x:c>
      <x:c r="B25" s="32" t="str">
        <x:v>https://csrc.nist.gov/pubs/sp/1301/final</x:v>
      </x:c>
    </x:row>
    <x:row r="26" ht="24" customHeight="1">
      <x:c r="A26" s="32" t="str">
        <x:v>NCSC assurance guidance</x:v>
      </x:c>
      <x:c r="B26" s="32" t="str">
        <x:v>https://www.ncsc.gov.uk/collection/risk-management/how-to-gain-and-maintain-assurance</x:v>
      </x:c>
    </x:row>
    <x:row r="27" ht="24" customHeight="1">
      <x:c r="A27" s="32" t="str">
        <x:v>Template edition</x:v>
      </x:c>
      <x:c r="B27" s="38" t="d">
        <x:v>2026-10-26T00:00:00.000Z</x:v>
      </x:c>
    </x:row>
    <x:row r="28" ht="24" customHeight="1">
      <x:c r="A28" s="32"/>
      <x:c r="B28" s="32"/>
    </x:row>
    <x:row r="29" ht="24" customHeight="1">
      <x:c r="A29" s="32"/>
      <x:c r="B29" s="32"/>
    </x:row>
  </x:sheetData>
  <x:pageMargins left="0.7" right="0.7" top="0.75" bottom="0.75" header="0.3" footer="0.3"/>
</x:worksheet>
</file>